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035" windowHeight="10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21" i="1"/>
  <c r="E23" i="1"/>
  <c r="E28" i="1"/>
  <c r="E33" i="1"/>
  <c r="D33" i="1"/>
  <c r="E40" i="1"/>
  <c r="D40" i="1"/>
  <c r="E43" i="1"/>
  <c r="D43" i="1"/>
  <c r="F17" i="1"/>
  <c r="F47" i="1"/>
  <c r="F41" i="1"/>
  <c r="F42" i="1"/>
  <c r="F45" i="1"/>
  <c r="F38" i="1"/>
  <c r="F34" i="1"/>
  <c r="F35" i="1"/>
  <c r="F36" i="1"/>
  <c r="F37" i="1"/>
  <c r="F39" i="1"/>
  <c r="F19" i="1" l="1"/>
  <c r="F13" i="1"/>
  <c r="F14" i="1"/>
  <c r="F15" i="1"/>
  <c r="F16" i="1"/>
  <c r="F18" i="1"/>
  <c r="F20" i="1"/>
  <c r="F22" i="1"/>
  <c r="F24" i="1"/>
  <c r="F25" i="1"/>
  <c r="F26" i="1"/>
  <c r="F27" i="1"/>
  <c r="F29" i="1"/>
  <c r="F30" i="1"/>
  <c r="F31" i="1"/>
  <c r="F32" i="1"/>
  <c r="F44" i="1"/>
  <c r="F46" i="1"/>
  <c r="F49" i="1"/>
  <c r="F51" i="1"/>
  <c r="E50" i="1"/>
  <c r="D50" i="1"/>
  <c r="E48" i="1"/>
  <c r="D48" i="1"/>
  <c r="D28" i="1"/>
  <c r="D23" i="1"/>
  <c r="D21" i="1"/>
  <c r="D12" i="1"/>
  <c r="F40" i="1" l="1"/>
  <c r="E52" i="1"/>
  <c r="D52" i="1"/>
  <c r="F28" i="1"/>
  <c r="F50" i="1"/>
  <c r="F48" i="1"/>
  <c r="F43" i="1"/>
  <c r="F33" i="1"/>
  <c r="F23" i="1"/>
  <c r="F21" i="1"/>
  <c r="F12" i="1"/>
  <c r="F52" i="1" l="1"/>
</calcChain>
</file>

<file path=xl/sharedStrings.xml><?xml version="1.0" encoding="utf-8"?>
<sst xmlns="http://schemas.openxmlformats.org/spreadsheetml/2006/main" count="134" uniqueCount="68">
  <si>
    <t>Наименование показателя</t>
  </si>
  <si>
    <t>Процент исполнения</t>
  </si>
  <si>
    <t>Раздел</t>
  </si>
  <si>
    <t>Подраздел</t>
  </si>
  <si>
    <t>(в рублях)</t>
  </si>
  <si>
    <t>по разделам и подразделам классификации расходов бюджетов</t>
  </si>
  <si>
    <t>ОБЩЕГОСУДАРСТВЕННЫЕ ВОПРОСЫ</t>
  </si>
  <si>
    <t>01</t>
  </si>
  <si>
    <t>00</t>
  </si>
  <si>
    <t>02</t>
  </si>
  <si>
    <t>03</t>
  </si>
  <si>
    <t>04</t>
  </si>
  <si>
    <t>05</t>
  </si>
  <si>
    <t>Функционирование высшего должностного лица субъекта Российской Федерации и муниципального образования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</si>
  <si>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</si>
  <si>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</si>
  <si>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</si>
  <si>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07</t>
  </si>
  <si>
    <t>11</t>
  </si>
  <si>
    <t xml:space="preserve"> Другие общегосударственные вопросы</t>
  </si>
  <si>
    <t>13</t>
  </si>
  <si>
    <t xml:space="preserve">  НАЦИОНАЛЬНАЯ ЭКОНОМИКА</t>
  </si>
  <si>
    <t xml:space="preserve">  Сельское хозяйство и рыболовство</t>
  </si>
  <si>
    <t>Транспорт</t>
  </si>
  <si>
    <t>08</t>
  </si>
  <si>
    <t xml:space="preserve">  Дорожное хозяйство (дорожные фонды)</t>
  </si>
  <si>
    <t>09</t>
  </si>
  <si>
    <t xml:space="preserve">  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</si>
  <si>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</si>
  <si>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</si>
  <si>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</si>
  <si>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 xml:space="preserve"> Коммунальное хозяйство</t>
  </si>
  <si>
    <t xml:space="preserve">  Благоустройство</t>
  </si>
  <si>
    <t>Другие вопросы в области жилищно-коммунального хозяйства</t>
  </si>
  <si>
    <t>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</si>
  <si>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</si>
  <si>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</si>
  <si>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</si>
  <si>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</si>
  <si>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</si>
  <si>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</si>
  <si>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</si>
  <si>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Охрана семьи и детства</t>
  </si>
  <si>
    <t xml:space="preserve"> ФИЗИЧЕСКАЯ КУЛЬТУРА И СПОРТ</t>
  </si>
  <si>
    <t>СРЕДСТВА МАССОВОЙ ИНФОРМАЦИИ</t>
  </si>
  <si>
    <t>Периодическая печать и издательства</t>
  </si>
  <si>
    <t>Всего расходов:</t>
  </si>
  <si>
    <t>Массовый спорт</t>
  </si>
  <si>
    <t>Пограничного муниципального округа</t>
  </si>
  <si>
    <t>к  муниципальному правовому акту</t>
  </si>
  <si>
    <t>Резервные фонды</t>
  </si>
  <si>
    <t>Защита населения и территорий от чрезвычайных ситуаций природного и техногенного характера, гражданская оборона</t>
  </si>
  <si>
    <t>Приложение 3</t>
  </si>
  <si>
    <t>Показатели расходов  бюджета Пограничного муниципального округа за 2021 год</t>
  </si>
  <si>
    <t>Утвержденный  бюджет 2021 года</t>
  </si>
  <si>
    <t>Кассовое исполнение за 2021 год</t>
  </si>
  <si>
    <t>Обеспечение проведения выборов и референдумов</t>
  </si>
  <si>
    <t>НАЦИОНАЛЬНАЯ ОБОРОНА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</si>
  <si>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</si>
  <si>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</si>
  <si>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</si>
  <si>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</si>
  <si>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Социальное обеспечение населения</t>
  </si>
  <si>
    <t>Культура</t>
  </si>
  <si>
    <t>Другие вопросы в области социальной политики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</si>
  <si>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</si>
  <si>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</si>
  <si>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от __________2022  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</si>
</sst>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" fontId="3" fillId="0" borderId="2">
      <alignment horizontal="right"/>
    </xf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3" fontId="0" fillId="0" borderId="0" xfId="0" applyNumberFormat="1"/>
    <xf numFmtId="4" fontId="4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0" xfId="0" applyFont="1"/>
    <xf numFmtId="165" fontId="5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</cellXfs>
  <cellStyles count="3">
    <cellStyle name="xl96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topLeftCell="A28" zoomScaleNormal="100" zoomScaleSheetLayoutView="100" workbookViewId="0">
      <selection activeCell="I44" sqref="I44"/>
    </sheetView>
  </sheetViews>
  <sheetFormatPr defaultRowHeight="15" x14ac:dyDescent="0.25"/>
  <cols>
    <col min="1" max="1" width="40.140625" customWidth="1"/>
    <col min="2" max="2" width="7.42578125" customWidth="1"/>
    <col min="3" max="3" width="10.140625" customWidth="1"/>
    <col min="4" max="4" width="18.140625" customWidth="1"/>
    <col min="5" max="5" width="16.28515625" customWidth="1"/>
    <col min="6" max="6" width="13.7109375" customWidth="1"/>
  </cols>
  <sheetData>
    <row r="1" spans="1:6" x14ac:dyDescent="0.25">
      <c r="E1" s="22" t="s">
        <v>52</v>
      </c>
      <c r="F1" s="22"/>
    </row>
    <row r="2" spans="1:6" x14ac:dyDescent="0.25">
      <c r="D2" s="22" t="s">
        <v>49</v>
      </c>
      <c r="E2" s="25"/>
      <c r="F2" s="25"/>
    </row>
    <row r="3" spans="1:6" x14ac:dyDescent="0.25">
      <c r="D3" s="22" t="s">
        <v>48</v>
      </c>
      <c r="E3" s="25"/>
      <c r="F3" s="25"/>
    </row>
    <row r="4" spans="1:6" x14ac:dyDescent="0.25">
      <c r="E4" s="23" t="s">
        <v>67</v>
      </c>
      <c r="F4" s="24"/>
    </row>
    <row r="7" spans="1:6" x14ac:dyDescent="0.25">
      <c r="A7" s="21" t="s">
        <v>53</v>
      </c>
      <c r="B7" s="21"/>
      <c r="C7" s="21"/>
      <c r="D7" s="21"/>
      <c r="E7" s="21"/>
      <c r="F7" s="21"/>
    </row>
    <row r="8" spans="1:6" x14ac:dyDescent="0.25">
      <c r="A8" s="21" t="s">
        <v>5</v>
      </c>
      <c r="B8" s="21"/>
      <c r="C8" s="21"/>
      <c r="D8" s="21"/>
      <c r="E8" s="21"/>
      <c r="F8" s="21"/>
    </row>
    <row r="10" spans="1:6" x14ac:dyDescent="0.25">
      <c r="F10" s="1" t="s">
        <v>4</v>
      </c>
    </row>
    <row r="11" spans="1:6" ht="54" customHeight="1" x14ac:dyDescent="0.25">
      <c r="A11" s="2" t="s">
        <v>0</v>
      </c>
      <c r="B11" s="2" t="s">
        <v>2</v>
      </c>
      <c r="C11" s="2" t="s">
        <v>3</v>
      </c>
      <c r="D11" s="2" t="s">
        <v>54</v>
      </c>
      <c r="E11" s="2" t="s">
        <v>55</v>
      </c>
      <c r="F11" s="2" t="s">
        <v>1</v>
      </c>
    </row>
    <row r="12" spans="1:6" ht="29.25" customHeight="1" x14ac:dyDescent="0.25">
      <c r="A12" s="9" t="s">
        <v>6</v>
      </c>
      <c r="B12" s="7" t="s">
        <v>7</v>
      </c>
      <c r="C12" s="7" t="s">
        <v>8</v>
      </c>
      <c r="D12" s="5">
        <f>SUM(D13:D20)</f>
        <v>125315277.22</v>
      </c>
      <c r="E12" s="5">
        <f>SUM(E13:E20)</f>
        <v>120926803.94</v>
      </c>
      <c r="F12" s="19">
        <f>E12/D12*100</f>
        <v>96.498054046279037</v>
      </c>
    </row>
    <row r="13" spans="1:6" ht="42" customHeight="1" x14ac:dyDescent="0.25">
      <c r="A13" s="12" t="s">
        <v>13</v>
      </c>
      <c r="B13" s="8" t="s">
        <v>7</v>
      </c>
      <c r="C13" s="8" t="s">
        <v>9</v>
      </c>
      <c r="D13" s="6">
        <v>2051280</v>
      </c>
      <c r="E13" s="6">
        <v>2049815.87</v>
      </c>
      <c r="F13" s="20">
        <f t="shared" ref="F13:F52" si="0">E13/D13*100</f>
        <v>99.928623591123596</v>
      </c>
    </row>
    <row r="14" spans="1:6" ht="53.25" customHeight="1" x14ac:dyDescent="0.25">
      <c r="A14" s="12" t="s">
        <v>14</v>
      </c>
      <c r="B14" s="8" t="s">
        <v>7</v>
      </c>
      <c r="C14" s="8" t="s">
        <v>10</v>
      </c>
      <c r="D14" s="6">
        <v>3408245</v>
      </c>
      <c r="E14" s="6">
        <v>3395861.26</v>
      </c>
      <c r="F14" s="20">
        <f t="shared" si="0"/>
        <v>99.636653468280585</v>
      </c>
    </row>
    <row r="15" spans="1:6" ht="54" customHeight="1" x14ac:dyDescent="0.25">
      <c r="A15" s="12" t="s">
        <v>15</v>
      </c>
      <c r="B15" s="8" t="s">
        <v>7</v>
      </c>
      <c r="C15" s="8" t="s">
        <v>11</v>
      </c>
      <c r="D15" s="6">
        <v>11589568</v>
      </c>
      <c r="E15" s="6">
        <v>11409884.41</v>
      </c>
      <c r="F15" s="20">
        <f t="shared" si="0"/>
        <v>98.449609252044596</v>
      </c>
    </row>
    <row r="16" spans="1:6" x14ac:dyDescent="0.25">
      <c r="A16" s="12" t="s">
        <v>16</v>
      </c>
      <c r="B16" s="8" t="s">
        <v>7</v>
      </c>
      <c r="C16" s="8" t="s">
        <v>12</v>
      </c>
      <c r="D16" s="6">
        <v>35472</v>
      </c>
      <c r="E16" s="6">
        <v>35472</v>
      </c>
      <c r="F16" s="20">
        <f t="shared" si="0"/>
        <v>100</v>
      </c>
    </row>
    <row r="17" spans="1:6" ht="38.25" x14ac:dyDescent="0.25">
      <c r="A17" s="15" t="s">
        <v>66</v>
      </c>
      <c r="B17" s="8" t="s">
        <v>7</v>
      </c>
      <c r="C17" s="8" t="s">
        <v>65</v>
      </c>
      <c r="D17" s="6">
        <v>6559441</v>
      </c>
      <c r="E17" s="6">
        <v>5947607.9000000004</v>
      </c>
      <c r="F17" s="20">
        <f t="shared" si="0"/>
        <v>90.672481084897328</v>
      </c>
    </row>
    <row r="18" spans="1:6" ht="19.5" customHeight="1" x14ac:dyDescent="0.25">
      <c r="A18" s="12" t="s">
        <v>56</v>
      </c>
      <c r="B18" s="8" t="s">
        <v>7</v>
      </c>
      <c r="C18" s="8" t="s">
        <v>17</v>
      </c>
      <c r="D18" s="6">
        <v>260000</v>
      </c>
      <c r="E18" s="6">
        <v>260000</v>
      </c>
      <c r="F18" s="20">
        <f t="shared" si="0"/>
        <v>100</v>
      </c>
    </row>
    <row r="19" spans="1:6" ht="18" customHeight="1" x14ac:dyDescent="0.25">
      <c r="A19" s="12" t="s">
        <v>50</v>
      </c>
      <c r="B19" s="8" t="s">
        <v>7</v>
      </c>
      <c r="C19" s="8" t="s">
        <v>18</v>
      </c>
      <c r="D19" s="6">
        <v>36000</v>
      </c>
      <c r="E19" s="6">
        <v>0</v>
      </c>
      <c r="F19" s="20">
        <f t="shared" si="0"/>
        <v>0</v>
      </c>
    </row>
    <row r="20" spans="1:6" x14ac:dyDescent="0.25">
      <c r="A20" s="12" t="s">
        <v>19</v>
      </c>
      <c r="B20" s="8" t="s">
        <v>7</v>
      </c>
      <c r="C20" s="8" t="s">
        <v>20</v>
      </c>
      <c r="D20" s="6">
        <v>101375271.22</v>
      </c>
      <c r="E20" s="6">
        <v>97828162.5</v>
      </c>
      <c r="F20" s="20">
        <f t="shared" si="0"/>
        <v>96.501011856922943</v>
      </c>
    </row>
    <row r="21" spans="1:6" ht="26.25" customHeight="1" x14ac:dyDescent="0.25">
      <c r="A21" s="9" t="s">
        <v>57</v>
      </c>
      <c r="B21" s="7" t="s">
        <v>9</v>
      </c>
      <c r="C21" s="7" t="s">
        <v>8</v>
      </c>
      <c r="D21" s="5">
        <f>D22</f>
        <v>333583</v>
      </c>
      <c r="E21" s="5">
        <f>E22</f>
        <v>333583</v>
      </c>
      <c r="F21" s="19">
        <f t="shared" si="0"/>
        <v>100</v>
      </c>
    </row>
    <row r="22" spans="1:6" ht="42" customHeight="1" x14ac:dyDescent="0.25">
      <c r="A22" s="12" t="s">
        <v>51</v>
      </c>
      <c r="B22" s="8" t="s">
        <v>9</v>
      </c>
      <c r="C22" s="8" t="s">
        <v>10</v>
      </c>
      <c r="D22" s="6">
        <v>333583</v>
      </c>
      <c r="E22" s="6">
        <v>333583</v>
      </c>
      <c r="F22" s="20">
        <f t="shared" si="0"/>
        <v>100</v>
      </c>
    </row>
    <row r="23" spans="1:6" ht="24.75" customHeight="1" x14ac:dyDescent="0.25">
      <c r="A23" s="9" t="s">
        <v>21</v>
      </c>
      <c r="B23" s="7" t="s">
        <v>11</v>
      </c>
      <c r="C23" s="7" t="s">
        <v>8</v>
      </c>
      <c r="D23" s="5">
        <f>SUM(D24:D27)</f>
        <v>62087895.490000002</v>
      </c>
      <c r="E23" s="5">
        <f>SUM(E24:E27)</f>
        <v>46215763.299999997</v>
      </c>
      <c r="F23" s="19">
        <f t="shared" si="0"/>
        <v>74.436028045826745</v>
      </c>
    </row>
    <row r="24" spans="1:6" x14ac:dyDescent="0.25">
      <c r="A24" s="12" t="s">
        <v>22</v>
      </c>
      <c r="B24" s="8" t="s">
        <v>11</v>
      </c>
      <c r="C24" s="8" t="s">
        <v>12</v>
      </c>
      <c r="D24" s="6">
        <v>324127.09000000003</v>
      </c>
      <c r="E24" s="4">
        <v>0</v>
      </c>
      <c r="F24" s="20">
        <f t="shared" si="0"/>
        <v>0</v>
      </c>
    </row>
    <row r="25" spans="1:6" x14ac:dyDescent="0.25">
      <c r="A25" s="12" t="s">
        <v>23</v>
      </c>
      <c r="B25" s="8" t="s">
        <v>11</v>
      </c>
      <c r="C25" s="8" t="s">
        <v>24</v>
      </c>
      <c r="D25" s="6">
        <v>3903387.08</v>
      </c>
      <c r="E25" s="6">
        <v>2820914</v>
      </c>
      <c r="F25" s="20">
        <f t="shared" si="0"/>
        <v>72.268364427747201</v>
      </c>
    </row>
    <row r="26" spans="1:6" x14ac:dyDescent="0.25">
      <c r="A26" s="12" t="s">
        <v>25</v>
      </c>
      <c r="B26" s="8" t="s">
        <v>11</v>
      </c>
      <c r="C26" s="8" t="s">
        <v>26</v>
      </c>
      <c r="D26" s="6">
        <v>57490381.32</v>
      </c>
      <c r="E26" s="6">
        <v>43065924.299999997</v>
      </c>
      <c r="F26" s="20">
        <f t="shared" si="0"/>
        <v>74.909790666178864</v>
      </c>
    </row>
    <row r="27" spans="1:6" ht="25.5" x14ac:dyDescent="0.25">
      <c r="A27" s="13" t="s">
        <v>27</v>
      </c>
      <c r="B27" s="8" t="s">
        <v>11</v>
      </c>
      <c r="C27" s="8" t="s">
        <v>28</v>
      </c>
      <c r="D27" s="6">
        <v>370000</v>
      </c>
      <c r="E27" s="6">
        <v>328925</v>
      </c>
      <c r="F27" s="20">
        <f t="shared" si="0"/>
        <v>88.898648648648646</v>
      </c>
    </row>
    <row r="28" spans="1:6" ht="25.5" customHeight="1" x14ac:dyDescent="0.25">
      <c r="A28" s="10" t="s">
        <v>29</v>
      </c>
      <c r="B28" s="7" t="s">
        <v>12</v>
      </c>
      <c r="C28" s="7" t="s">
        <v>8</v>
      </c>
      <c r="D28" s="5">
        <f>SUM(D29:D32)</f>
        <v>189459463.67999998</v>
      </c>
      <c r="E28" s="5">
        <f>SUM(E29:E32)</f>
        <v>183108577.54999998</v>
      </c>
      <c r="F28" s="19">
        <f t="shared" si="0"/>
        <v>96.647891846286043</v>
      </c>
    </row>
    <row r="29" spans="1:6" x14ac:dyDescent="0.25">
      <c r="A29" s="13" t="s">
        <v>30</v>
      </c>
      <c r="B29" s="8" t="s">
        <v>12</v>
      </c>
      <c r="C29" s="8" t="s">
        <v>7</v>
      </c>
      <c r="D29" s="6">
        <v>850000</v>
      </c>
      <c r="E29" s="6">
        <v>682766.49</v>
      </c>
      <c r="F29" s="20">
        <f t="shared" si="0"/>
        <v>80.325469411764701</v>
      </c>
    </row>
    <row r="30" spans="1:6" x14ac:dyDescent="0.25">
      <c r="A30" s="14" t="s">
        <v>31</v>
      </c>
      <c r="B30" s="8" t="s">
        <v>12</v>
      </c>
      <c r="C30" s="8" t="s">
        <v>9</v>
      </c>
      <c r="D30" s="6">
        <v>146954118.19999999</v>
      </c>
      <c r="E30" s="6">
        <v>146141242.63999999</v>
      </c>
      <c r="F30" s="20">
        <f t="shared" si="0"/>
        <v>99.446850779034506</v>
      </c>
    </row>
    <row r="31" spans="1:6" x14ac:dyDescent="0.25">
      <c r="A31" s="14" t="s">
        <v>32</v>
      </c>
      <c r="B31" s="8" t="s">
        <v>12</v>
      </c>
      <c r="C31" s="8" t="s">
        <v>10</v>
      </c>
      <c r="D31" s="6">
        <v>41652798.009999998</v>
      </c>
      <c r="E31" s="6">
        <v>36282020.950000003</v>
      </c>
      <c r="F31" s="20">
        <f t="shared" si="0"/>
        <v>87.105843264813615</v>
      </c>
    </row>
    <row r="32" spans="1:6" ht="25.5" x14ac:dyDescent="0.25">
      <c r="A32" s="13" t="s">
        <v>33</v>
      </c>
      <c r="B32" s="8" t="s">
        <v>12</v>
      </c>
      <c r="C32" s="8" t="s">
        <v>12</v>
      </c>
      <c r="D32" s="6">
        <v>2547.4699999999998</v>
      </c>
      <c r="E32" s="6">
        <v>2547.4699999999998</v>
      </c>
      <c r="F32" s="20">
        <f t="shared" si="0"/>
        <v>100</v>
      </c>
    </row>
    <row r="33" spans="1:6" ht="22.5" customHeight="1" x14ac:dyDescent="0.25">
      <c r="A33" s="11" t="s">
        <v>34</v>
      </c>
      <c r="B33" s="7" t="s">
        <v>17</v>
      </c>
      <c r="C33" s="7" t="s">
        <v>8</v>
      </c>
      <c r="D33" s="5">
        <f>SUM(D34:D39)</f>
        <v>384857199.60999995</v>
      </c>
      <c r="E33" s="5">
        <f>SUM(E34:E39)</f>
        <v>375146776.48999995</v>
      </c>
      <c r="F33" s="19">
        <f t="shared" si="0"/>
        <v>97.476876324558773</v>
      </c>
    </row>
    <row r="34" spans="1:6" ht="22.5" customHeight="1" x14ac:dyDescent="0.25">
      <c r="A34" s="15" t="s">
        <v>58</v>
      </c>
      <c r="B34" s="8" t="s">
        <v>17</v>
      </c>
      <c r="C34" s="8" t="s">
        <v>7</v>
      </c>
      <c r="D34" s="6">
        <v>86765007.969999999</v>
      </c>
      <c r="E34" s="6">
        <v>86765005.969999999</v>
      </c>
      <c r="F34" s="20">
        <f t="shared" si="0"/>
        <v>99.99999769492328</v>
      </c>
    </row>
    <row r="35" spans="1:6" ht="22.5" customHeight="1" x14ac:dyDescent="0.25">
      <c r="A35" s="15" t="s">
        <v>59</v>
      </c>
      <c r="B35" s="8" t="s">
        <v>17</v>
      </c>
      <c r="C35" s="8" t="s">
        <v>9</v>
      </c>
      <c r="D35" s="6">
        <v>248220891.19999999</v>
      </c>
      <c r="E35" s="6">
        <v>239865972.30000001</v>
      </c>
      <c r="F35" s="20">
        <f t="shared" si="0"/>
        <v>96.634079081898022</v>
      </c>
    </row>
    <row r="36" spans="1:6" ht="22.5" customHeight="1" x14ac:dyDescent="0.25">
      <c r="A36" s="16" t="s">
        <v>60</v>
      </c>
      <c r="B36" s="8" t="s">
        <v>17</v>
      </c>
      <c r="C36" s="8" t="s">
        <v>10</v>
      </c>
      <c r="D36" s="6">
        <v>30157966.739999998</v>
      </c>
      <c r="E36" s="6">
        <v>29043927.32</v>
      </c>
      <c r="F36" s="20">
        <f t="shared" si="0"/>
        <v>96.305986310004144</v>
      </c>
    </row>
    <row r="37" spans="1:6" ht="25.5" x14ac:dyDescent="0.25">
      <c r="A37" s="13" t="s">
        <v>35</v>
      </c>
      <c r="B37" s="8" t="s">
        <v>17</v>
      </c>
      <c r="C37" s="8" t="s">
        <v>12</v>
      </c>
      <c r="D37" s="6">
        <v>159150</v>
      </c>
      <c r="E37" s="6">
        <v>159150</v>
      </c>
      <c r="F37" s="20">
        <f t="shared" si="0"/>
        <v>100</v>
      </c>
    </row>
    <row r="38" spans="1:6" x14ac:dyDescent="0.25">
      <c r="A38" s="13" t="s">
        <v>61</v>
      </c>
      <c r="B38" s="8" t="s">
        <v>17</v>
      </c>
      <c r="C38" s="8" t="s">
        <v>17</v>
      </c>
      <c r="D38" s="6">
        <v>3563940.26</v>
      </c>
      <c r="E38" s="6">
        <v>3470189.33</v>
      </c>
      <c r="F38" s="20">
        <f t="shared" si="0"/>
        <v>97.369458431943528</v>
      </c>
    </row>
    <row r="39" spans="1:6" ht="18" customHeight="1" x14ac:dyDescent="0.25">
      <c r="A39" s="14" t="s">
        <v>36</v>
      </c>
      <c r="B39" s="8" t="s">
        <v>17</v>
      </c>
      <c r="C39" s="8" t="s">
        <v>26</v>
      </c>
      <c r="D39" s="6">
        <v>15990243.439999999</v>
      </c>
      <c r="E39" s="6">
        <v>15842531.57</v>
      </c>
      <c r="F39" s="20">
        <f t="shared" si="0"/>
        <v>99.076237515993697</v>
      </c>
    </row>
    <row r="40" spans="1:6" ht="22.5" customHeight="1" x14ac:dyDescent="0.25">
      <c r="A40" s="11" t="s">
        <v>37</v>
      </c>
      <c r="B40" s="7" t="s">
        <v>24</v>
      </c>
      <c r="C40" s="7" t="s">
        <v>8</v>
      </c>
      <c r="D40" s="5">
        <f>SUM(D41:D42)</f>
        <v>54490558.280000001</v>
      </c>
      <c r="E40" s="5">
        <f>SUM(E41:E42)</f>
        <v>54391441.090000004</v>
      </c>
      <c r="F40" s="19">
        <f t="shared" si="0"/>
        <v>99.818102083868027</v>
      </c>
    </row>
    <row r="41" spans="1:6" s="18" customFormat="1" ht="15" customHeight="1" x14ac:dyDescent="0.25">
      <c r="A41" s="14" t="s">
        <v>63</v>
      </c>
      <c r="B41" s="8" t="s">
        <v>24</v>
      </c>
      <c r="C41" s="8" t="s">
        <v>7</v>
      </c>
      <c r="D41" s="6">
        <v>35803827.649999999</v>
      </c>
      <c r="E41" s="6">
        <v>35802559.630000003</v>
      </c>
      <c r="F41" s="20">
        <f t="shared" si="0"/>
        <v>99.996458423349623</v>
      </c>
    </row>
    <row r="42" spans="1:6" ht="25.5" x14ac:dyDescent="0.25">
      <c r="A42" s="13" t="s">
        <v>38</v>
      </c>
      <c r="B42" s="8" t="s">
        <v>24</v>
      </c>
      <c r="C42" s="8" t="s">
        <v>11</v>
      </c>
      <c r="D42" s="6">
        <v>18686730.629999999</v>
      </c>
      <c r="E42" s="6">
        <v>18588881.460000001</v>
      </c>
      <c r="F42" s="20">
        <f t="shared" si="0"/>
        <v>99.476370843367818</v>
      </c>
    </row>
    <row r="43" spans="1:6" ht="21.75" customHeight="1" x14ac:dyDescent="0.25">
      <c r="A43" s="10" t="s">
        <v>39</v>
      </c>
      <c r="B43" s="7" t="s">
        <v>40</v>
      </c>
      <c r="C43" s="7" t="s">
        <v>8</v>
      </c>
      <c r="D43" s="5">
        <f>SUM(D44:D47)</f>
        <v>43076451.909999996</v>
      </c>
      <c r="E43" s="5">
        <f>SUM(E44:E47)</f>
        <v>40245113.009999998</v>
      </c>
      <c r="F43" s="19">
        <f t="shared" si="0"/>
        <v>93.427177089896958</v>
      </c>
    </row>
    <row r="44" spans="1:6" x14ac:dyDescent="0.25">
      <c r="A44" s="14" t="s">
        <v>41</v>
      </c>
      <c r="B44" s="8" t="s">
        <v>40</v>
      </c>
      <c r="C44" s="8" t="s">
        <v>7</v>
      </c>
      <c r="D44" s="6">
        <v>2385600</v>
      </c>
      <c r="E44" s="6">
        <v>2218209.15</v>
      </c>
      <c r="F44" s="20">
        <f t="shared" si="0"/>
        <v>92.983280935613678</v>
      </c>
    </row>
    <row r="45" spans="1:6" s="18" customFormat="1" x14ac:dyDescent="0.25">
      <c r="A45" s="17" t="s">
        <v>62</v>
      </c>
      <c r="B45" s="8" t="s">
        <v>40</v>
      </c>
      <c r="C45" s="8" t="s">
        <v>10</v>
      </c>
      <c r="D45" s="6">
        <v>830000</v>
      </c>
      <c r="E45" s="6">
        <v>828870.96</v>
      </c>
      <c r="F45" s="20">
        <f t="shared" si="0"/>
        <v>99.863971084337351</v>
      </c>
    </row>
    <row r="46" spans="1:6" x14ac:dyDescent="0.25">
      <c r="A46" s="14" t="s">
        <v>42</v>
      </c>
      <c r="B46" s="8" t="s">
        <v>40</v>
      </c>
      <c r="C46" s="8" t="s">
        <v>11</v>
      </c>
      <c r="D46" s="6">
        <v>39585001.909999996</v>
      </c>
      <c r="E46" s="6">
        <v>36922182.899999999</v>
      </c>
      <c r="F46" s="20">
        <f t="shared" si="0"/>
        <v>93.273161850404477</v>
      </c>
    </row>
    <row r="47" spans="1:6" s="18" customFormat="1" ht="25.5" x14ac:dyDescent="0.25">
      <c r="A47" s="17" t="s">
        <v>64</v>
      </c>
      <c r="B47" s="8" t="s">
        <v>40</v>
      </c>
      <c r="C47" s="8" t="s">
        <v>65</v>
      </c>
      <c r="D47" s="6">
        <v>275850</v>
      </c>
      <c r="E47" s="6">
        <v>275850</v>
      </c>
      <c r="F47" s="20">
        <f t="shared" si="0"/>
        <v>100</v>
      </c>
    </row>
    <row r="48" spans="1:6" x14ac:dyDescent="0.25">
      <c r="A48" s="11" t="s">
        <v>43</v>
      </c>
      <c r="B48" s="7" t="s">
        <v>18</v>
      </c>
      <c r="C48" s="7" t="s">
        <v>8</v>
      </c>
      <c r="D48" s="5">
        <f>D49</f>
        <v>11595147</v>
      </c>
      <c r="E48" s="5">
        <f>E49</f>
        <v>1028654.56</v>
      </c>
      <c r="F48" s="19">
        <f t="shared" si="0"/>
        <v>8.8714231910988293</v>
      </c>
    </row>
    <row r="49" spans="1:6" x14ac:dyDescent="0.25">
      <c r="A49" s="14" t="s">
        <v>47</v>
      </c>
      <c r="B49" s="8" t="s">
        <v>18</v>
      </c>
      <c r="C49" s="8" t="s">
        <v>9</v>
      </c>
      <c r="D49" s="6">
        <v>11595147</v>
      </c>
      <c r="E49" s="6">
        <v>1028654.56</v>
      </c>
      <c r="F49" s="20">
        <f t="shared" si="0"/>
        <v>8.8714231910988293</v>
      </c>
    </row>
    <row r="50" spans="1:6" x14ac:dyDescent="0.25">
      <c r="A50" s="11" t="s">
        <v>44</v>
      </c>
      <c r="B50" s="7" t="s">
        <v>28</v>
      </c>
      <c r="C50" s="7" t="s">
        <v>8</v>
      </c>
      <c r="D50" s="5">
        <f>D51</f>
        <v>4015540</v>
      </c>
      <c r="E50" s="5">
        <f>E51</f>
        <v>4015540</v>
      </c>
      <c r="F50" s="19">
        <f t="shared" si="0"/>
        <v>100</v>
      </c>
    </row>
    <row r="51" spans="1:6" x14ac:dyDescent="0.25">
      <c r="A51" s="14" t="s">
        <v>45</v>
      </c>
      <c r="B51" s="8" t="s">
        <v>28</v>
      </c>
      <c r="C51" s="8" t="s">
        <v>9</v>
      </c>
      <c r="D51" s="6">
        <v>4015540</v>
      </c>
      <c r="E51" s="6">
        <v>4015540</v>
      </c>
      <c r="F51" s="20">
        <f t="shared" si="0"/>
        <v>100</v>
      </c>
    </row>
    <row r="52" spans="1:6" ht="15.75" x14ac:dyDescent="0.25">
      <c r="A52" s="26" t="s">
        <v>46</v>
      </c>
      <c r="B52" s="27"/>
      <c r="C52" s="27"/>
      <c r="D52" s="28">
        <f>D12+D21+D23+D28+D33+D40+D43+D48+D50</f>
        <v>875231116.18999994</v>
      </c>
      <c r="E52" s="28">
        <f>E12+E21+E23+E28+E33+E40+E43+E48+E50</f>
        <v>825412252.93999994</v>
      </c>
      <c r="F52" s="29">
        <f t="shared" si="0"/>
        <v>94.307919093773961</v>
      </c>
    </row>
    <row r="54" spans="1:6" x14ac:dyDescent="0.25">
      <c r="D54" s="3"/>
      <c r="E54" s="3"/>
    </row>
  </sheetData>
  <mergeCells count="6">
    <mergeCell ref="A7:F7"/>
    <mergeCell ref="A8:F8"/>
    <mergeCell ref="E1:F1"/>
    <mergeCell ref="E4:F4"/>
    <mergeCell ref="D2:F2"/>
    <mergeCell ref="D3:F3"/>
  </mergeCells>
  <pageMargins left="0.7" right="0.7" top="0.75" bottom="0.75" header="0.3" footer="0.3"/>
  <pageSetup paperSize="9" scale="8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2022-04-05T06:06:51Z</dcterms:modified>
</cp:coreProperties>
</file>